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atki 2019-2020\TiL\"/>
    </mc:Choice>
  </mc:AlternateContent>
  <xr:revisionPtr revIDLastSave="0" documentId="8_{84295736-134D-4B88-BD79-E4A3EC933697}" xr6:coauthVersionLast="36" xr6:coauthVersionMax="36" xr10:uidLastSave="{00000000-0000-0000-0000-000000000000}"/>
  <bookViews>
    <workbookView xWindow="0" yWindow="0" windowWidth="24000" windowHeight="9525" xr2:uid="{85F69AA0-806A-44BA-98D8-483404AE4EDD}"/>
  </bookViews>
  <sheets>
    <sheet name="ST_TS_semestr I-III" sheetId="1" r:id="rId1"/>
  </sheets>
  <definedNames>
    <definedName name="_xlnm.Print_Area" localSheetId="0">'ST_TS_semestr I-III'!$A$1:$J$58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1" l="1"/>
  <c r="I6" i="1"/>
  <c r="J6" i="1"/>
  <c r="D7" i="1"/>
  <c r="D16" i="1" s="1"/>
  <c r="D39" i="1" s="1"/>
  <c r="I7" i="1"/>
  <c r="J7" i="1"/>
  <c r="D8" i="1"/>
  <c r="I8" i="1"/>
  <c r="I16" i="1" s="1"/>
  <c r="J8" i="1"/>
  <c r="D9" i="1"/>
  <c r="I9" i="1"/>
  <c r="J9" i="1"/>
  <c r="J16" i="1" s="1"/>
  <c r="D10" i="1"/>
  <c r="I10" i="1"/>
  <c r="J10" i="1"/>
  <c r="D11" i="1"/>
  <c r="I11" i="1"/>
  <c r="J11" i="1"/>
  <c r="D12" i="1"/>
  <c r="I12" i="1"/>
  <c r="J12" i="1"/>
  <c r="D13" i="1"/>
  <c r="I13" i="1"/>
  <c r="J13" i="1"/>
  <c r="D14" i="1"/>
  <c r="I14" i="1"/>
  <c r="J14" i="1"/>
  <c r="D15" i="1"/>
  <c r="I15" i="1"/>
  <c r="J15" i="1"/>
  <c r="B16" i="1"/>
  <c r="C16" i="1"/>
  <c r="E16" i="1"/>
  <c r="F16" i="1"/>
  <c r="G16" i="1"/>
  <c r="H16" i="1"/>
  <c r="D18" i="1"/>
  <c r="D29" i="1" s="1"/>
  <c r="I18" i="1"/>
  <c r="J18" i="1"/>
  <c r="D19" i="1"/>
  <c r="I19" i="1"/>
  <c r="J19" i="1"/>
  <c r="D20" i="1"/>
  <c r="I20" i="1"/>
  <c r="J20" i="1"/>
  <c r="J29" i="1" s="1"/>
  <c r="D21" i="1"/>
  <c r="I21" i="1"/>
  <c r="J21" i="1"/>
  <c r="D22" i="1"/>
  <c r="I22" i="1"/>
  <c r="J22" i="1"/>
  <c r="D23" i="1"/>
  <c r="I23" i="1"/>
  <c r="J23" i="1"/>
  <c r="D24" i="1"/>
  <c r="I24" i="1"/>
  <c r="J24" i="1"/>
  <c r="D25" i="1"/>
  <c r="I25" i="1"/>
  <c r="J25" i="1"/>
  <c r="D26" i="1"/>
  <c r="I26" i="1"/>
  <c r="J26" i="1"/>
  <c r="D27" i="1"/>
  <c r="I27" i="1"/>
  <c r="J27" i="1"/>
  <c r="D28" i="1"/>
  <c r="I28" i="1"/>
  <c r="J28" i="1"/>
  <c r="B29" i="1"/>
  <c r="C29" i="1"/>
  <c r="E29" i="1"/>
  <c r="E39" i="1" s="1"/>
  <c r="E40" i="1" s="1"/>
  <c r="F29" i="1"/>
  <c r="G29" i="1"/>
  <c r="H29" i="1"/>
  <c r="I29" i="1"/>
  <c r="D31" i="1"/>
  <c r="D38" i="1" s="1"/>
  <c r="I31" i="1"/>
  <c r="J31" i="1"/>
  <c r="J38" i="1" s="1"/>
  <c r="D32" i="1"/>
  <c r="I32" i="1"/>
  <c r="I38" i="1" s="1"/>
  <c r="J32" i="1"/>
  <c r="D33" i="1"/>
  <c r="I33" i="1"/>
  <c r="J33" i="1"/>
  <c r="D34" i="1"/>
  <c r="I34" i="1"/>
  <c r="J34" i="1"/>
  <c r="D35" i="1"/>
  <c r="I35" i="1"/>
  <c r="J35" i="1"/>
  <c r="D36" i="1"/>
  <c r="I36" i="1"/>
  <c r="J36" i="1"/>
  <c r="D37" i="1"/>
  <c r="I37" i="1"/>
  <c r="J37" i="1"/>
  <c r="B38" i="1"/>
  <c r="C38" i="1"/>
  <c r="C39" i="1" s="1"/>
  <c r="E38" i="1"/>
  <c r="F38" i="1"/>
  <c r="G38" i="1"/>
  <c r="B39" i="1"/>
  <c r="F39" i="1"/>
  <c r="G39" i="1"/>
  <c r="H39" i="1"/>
  <c r="D51" i="1"/>
  <c r="I51" i="1"/>
  <c r="J51" i="1"/>
  <c r="D52" i="1"/>
  <c r="I52" i="1"/>
  <c r="J52" i="1"/>
  <c r="D57" i="1"/>
  <c r="I57" i="1"/>
  <c r="J57" i="1"/>
  <c r="D58" i="1"/>
  <c r="I58" i="1"/>
  <c r="J58" i="1"/>
  <c r="H40" i="1" l="1"/>
  <c r="F40" i="1"/>
  <c r="G40" i="1"/>
</calcChain>
</file>

<file path=xl/sharedStrings.xml><?xml version="1.0" encoding="utf-8"?>
<sst xmlns="http://schemas.openxmlformats.org/spreadsheetml/2006/main" count="98" uniqueCount="55">
  <si>
    <t>z</t>
  </si>
  <si>
    <t>Organizacja gospodarstwa rolniczego</t>
  </si>
  <si>
    <t>Zarządzanie jakością w produkcji rolniczej</t>
  </si>
  <si>
    <t>SEMESTR III - blok D</t>
  </si>
  <si>
    <t>Systemy automatycznej identyfikacji</t>
  </si>
  <si>
    <t>Metody utrwalania żywności</t>
  </si>
  <si>
    <t>SEMESTR II - blok B</t>
  </si>
  <si>
    <t>Ćwiczeń tygodniowo</t>
  </si>
  <si>
    <t>Wykładów tygodniowo</t>
  </si>
  <si>
    <t>Ćw.Ter.</t>
  </si>
  <si>
    <t>Ćw.Lab.</t>
  </si>
  <si>
    <t>Ćw.Aud.</t>
  </si>
  <si>
    <t>Wykłady</t>
  </si>
  <si>
    <t>Godziny ogółem</t>
  </si>
  <si>
    <t>Forma zal.</t>
  </si>
  <si>
    <t>ECTS</t>
  </si>
  <si>
    <t>Przedmiot</t>
  </si>
  <si>
    <r>
      <t>Kierunek</t>
    </r>
    <r>
      <rPr>
        <b/>
        <sz val="9"/>
        <color indexed="10"/>
        <rFont val="Arial"/>
        <family val="2"/>
        <charset val="238"/>
      </rPr>
      <t xml:space="preserve"> TRANSPORT I LOGISTYKA</t>
    </r>
    <r>
      <rPr>
        <b/>
        <sz val="9"/>
        <rFont val="Arial"/>
        <family val="2"/>
        <charset val="238"/>
      </rPr>
      <t xml:space="preserve">, specjalność </t>
    </r>
    <r>
      <rPr>
        <b/>
        <sz val="9"/>
        <color indexed="10"/>
        <rFont val="Arial"/>
        <family val="2"/>
        <charset val="238"/>
      </rPr>
      <t>TRANSPORT SPECJALISTYCZNY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    studia stacjonarne drugiego stopnia.
Rok akademicki 2018/2019, zatwierdzony uchwałą Rady Wydziału dn. 20.04.2018 r., obowiązuje w semestrze I-III</t>
    </r>
  </si>
  <si>
    <t>WYDZIAŁ INŻYNIERII PRODUKCJI</t>
  </si>
  <si>
    <t>Udział procentowy w całości godzin [%]</t>
  </si>
  <si>
    <t>Ogółem godzin w semestrach 1 - 3</t>
  </si>
  <si>
    <t xml:space="preserve">Σ   </t>
  </si>
  <si>
    <t>e</t>
  </si>
  <si>
    <t>Praca magisterska i egzamin dyplomowy</t>
  </si>
  <si>
    <t>Seminarium dyplomowe 2</t>
  </si>
  <si>
    <t>Ocena i wycena środków transportu</t>
  </si>
  <si>
    <t>Diagnostyka pojazdów</t>
  </si>
  <si>
    <t>Recykling środków transportu</t>
  </si>
  <si>
    <t>Przedmiot humanistyczny 3 - Filozofia</t>
  </si>
  <si>
    <t>Przedmiot do wyboru 2 - blok D</t>
  </si>
  <si>
    <t>SEMESTR III</t>
  </si>
  <si>
    <t>Seminarium dyplomowe 1</t>
  </si>
  <si>
    <t>Transport wewnętrzzakładowy w przemyśle spożywczym</t>
  </si>
  <si>
    <t>Motoryzacyjne zanieczyszczenie środowska</t>
  </si>
  <si>
    <t>Catering i dystrybucja żywności</t>
  </si>
  <si>
    <t>Sterowanie i zarządzanie w transporcie</t>
  </si>
  <si>
    <t xml:space="preserve">Innowacje ekologiczno-energetyczne </t>
  </si>
  <si>
    <t>Napędy hydrauliczne w pojazdach</t>
  </si>
  <si>
    <t>Zarządzanie jakością w transporcie</t>
  </si>
  <si>
    <t>Przedmiot humanistyczny 2 - Marketing</t>
  </si>
  <si>
    <t>Przedmiot do wyboru 1 - blok B</t>
  </si>
  <si>
    <t>Język obcy specjalistyczny 2</t>
  </si>
  <si>
    <t>SEMESTR II</t>
  </si>
  <si>
    <t>Inteligentne systemy transportowe</t>
  </si>
  <si>
    <t>Systemy teleinformatyczne</t>
  </si>
  <si>
    <t>Transport materiałów i surowców rolniczych</t>
  </si>
  <si>
    <t>Gospodarowanie energią w systemach transportowych</t>
  </si>
  <si>
    <t>Niezawodność systemów transportowych</t>
  </si>
  <si>
    <t>Modelowanie procesów transportowych</t>
  </si>
  <si>
    <t>Mechanika stosowana</t>
  </si>
  <si>
    <t>Matematyka stosowana w transporcie</t>
  </si>
  <si>
    <t>Przedmiot humanistyczny 1 - Zarządzanie zasobami ludzkimi</t>
  </si>
  <si>
    <t>Język obcy specjalistyczny 1</t>
  </si>
  <si>
    <t xml:space="preserve">SEMESTR I </t>
  </si>
  <si>
    <r>
      <t>Kierunek</t>
    </r>
    <r>
      <rPr>
        <b/>
        <sz val="9"/>
        <color indexed="10"/>
        <rFont val="Arial"/>
        <family val="2"/>
        <charset val="238"/>
      </rPr>
      <t xml:space="preserve"> TRANSPORT I LOGISTYKA</t>
    </r>
    <r>
      <rPr>
        <b/>
        <sz val="9"/>
        <rFont val="Arial"/>
        <family val="2"/>
        <charset val="238"/>
      </rPr>
      <t xml:space="preserve">, specjalność </t>
    </r>
    <r>
      <rPr>
        <b/>
        <sz val="9"/>
        <color indexed="10"/>
        <rFont val="Arial"/>
        <family val="2"/>
        <charset val="238"/>
      </rPr>
      <t>TRANSPORT SPECJALISTYCZNY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    studia stacjonarne drugiego stopnia.
Rok akademicki </t>
    </r>
    <r>
      <rPr>
        <b/>
        <sz val="9"/>
        <color indexed="10"/>
        <rFont val="Arial"/>
        <family val="2"/>
        <charset val="238"/>
      </rPr>
      <t>2019/2020</t>
    </r>
    <r>
      <rPr>
        <b/>
        <sz val="9"/>
        <rFont val="Arial"/>
        <family val="2"/>
        <charset val="238"/>
      </rPr>
      <t xml:space="preserve">, zatwierdzony uchwałą Rady Wydziału dn. </t>
    </r>
    <r>
      <rPr>
        <b/>
        <sz val="9"/>
        <color indexed="10"/>
        <rFont val="Arial"/>
        <family val="2"/>
        <charset val="238"/>
      </rPr>
      <t>26.04.2019</t>
    </r>
    <r>
      <rPr>
        <b/>
        <sz val="9"/>
        <rFont val="Arial"/>
        <family val="2"/>
        <charset val="238"/>
      </rPr>
      <t xml:space="preserve"> r., obowiązuje w semestrze I-III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</si>
</sst>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indexed="8"/>
      <name val="Calibri"/>
      <family val="2"/>
    </font>
    <font>
      <b/>
      <sz val="8"/>
      <name val="Arial Narrow"/>
      <family val="2"/>
      <charset val="238"/>
    </font>
    <font>
      <b/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sz val="6"/>
      <name val="Arial"/>
      <family val="2"/>
      <charset val="238"/>
    </font>
    <font>
      <b/>
      <sz val="10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0" fontId="1" fillId="0" borderId="0"/>
    <xf numFmtId="164" fontId="5" fillId="0" borderId="0"/>
  </cellStyleXfs>
  <cellXfs count="84">
    <xf numFmtId="0" fontId="0" fillId="0" borderId="0" xfId="0"/>
    <xf numFmtId="0" fontId="1" fillId="0" borderId="0" xfId="1" applyFont="1"/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" fontId="1" fillId="0" borderId="0" xfId="1" applyNumberFormat="1" applyFont="1"/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center"/>
    </xf>
    <xf numFmtId="1" fontId="3" fillId="0" borderId="2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1" fontId="3" fillId="0" borderId="3" xfId="1" applyNumberFormat="1" applyFont="1" applyBorder="1" applyAlignment="1">
      <alignment horizontal="center"/>
    </xf>
    <xf numFmtId="0" fontId="1" fillId="0" borderId="4" xfId="1" applyFont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164" fontId="6" fillId="2" borderId="5" xfId="2" applyFont="1" applyFill="1" applyBorder="1" applyAlignment="1" applyProtection="1">
      <alignment horizontal="center" vertical="center" textRotation="90"/>
    </xf>
    <xf numFmtId="164" fontId="6" fillId="2" borderId="5" xfId="2" applyFont="1" applyFill="1" applyBorder="1" applyAlignment="1" applyProtection="1">
      <alignment horizontal="center" vertical="center" textRotation="90" wrapText="1"/>
    </xf>
    <xf numFmtId="49" fontId="6" fillId="2" borderId="5" xfId="2" applyNumberFormat="1" applyFont="1" applyFill="1" applyBorder="1" applyAlignment="1" applyProtection="1">
      <alignment horizontal="center" vertical="center" textRotation="90" wrapText="1"/>
    </xf>
    <xf numFmtId="1" fontId="6" fillId="2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vertical="center"/>
    </xf>
    <xf numFmtId="0" fontId="2" fillId="0" borderId="0" xfId="1" applyFont="1" applyFill="1" applyAlignment="1">
      <alignment horizontal="left"/>
    </xf>
    <xf numFmtId="1" fontId="7" fillId="0" borderId="0" xfId="1" applyNumberFormat="1" applyFont="1" applyBorder="1" applyAlignment="1">
      <alignment horizontal="center" vertical="center" wrapText="1"/>
    </xf>
    <xf numFmtId="0" fontId="7" fillId="0" borderId="0" xfId="1" applyFont="1" applyFill="1" applyAlignment="1">
      <alignment horizontal="center"/>
    </xf>
    <xf numFmtId="0" fontId="9" fillId="0" borderId="0" xfId="1" applyFont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" fontId="10" fillId="0" borderId="0" xfId="1" applyNumberFormat="1" applyFont="1" applyFill="1" applyBorder="1" applyAlignment="1">
      <alignment horizontal="center"/>
    </xf>
    <xf numFmtId="9" fontId="10" fillId="0" borderId="0" xfId="1" applyNumberFormat="1" applyFont="1" applyFill="1" applyBorder="1" applyAlignment="1">
      <alignment horizontal="center"/>
    </xf>
    <xf numFmtId="1" fontId="7" fillId="0" borderId="0" xfId="1" applyNumberFormat="1" applyFont="1" applyFill="1" applyBorder="1" applyAlignment="1">
      <alignment horizontal="center"/>
    </xf>
    <xf numFmtId="1" fontId="11" fillId="0" borderId="0" xfId="1" applyNumberFormat="1" applyFont="1" applyFill="1"/>
    <xf numFmtId="0" fontId="2" fillId="0" borderId="0" xfId="1" applyFont="1" applyBorder="1" applyAlignment="1">
      <alignment horizontal="right"/>
    </xf>
    <xf numFmtId="0" fontId="2" fillId="0" borderId="0" xfId="1" applyFont="1" applyFill="1"/>
    <xf numFmtId="0" fontId="9" fillId="0" borderId="0" xfId="1" applyFont="1" applyBorder="1" applyAlignment="1">
      <alignment horizontal="center"/>
    </xf>
    <xf numFmtId="0" fontId="2" fillId="0" borderId="0" xfId="1" applyFont="1" applyBorder="1" applyAlignment="1"/>
    <xf numFmtId="0" fontId="1" fillId="0" borderId="4" xfId="1" applyFont="1" applyFill="1" applyBorder="1" applyAlignment="1">
      <alignment horizontal="center" vertical="center"/>
    </xf>
    <xf numFmtId="165" fontId="4" fillId="0" borderId="4" xfId="1" applyNumberFormat="1" applyFont="1" applyFill="1" applyBorder="1" applyAlignment="1">
      <alignment horizontal="center" vertical="center"/>
    </xf>
    <xf numFmtId="1" fontId="12" fillId="0" borderId="4" xfId="1" applyNumberFormat="1" applyFont="1" applyBorder="1" applyAlignment="1">
      <alignment horizontal="center" vertical="center"/>
    </xf>
    <xf numFmtId="1" fontId="10" fillId="0" borderId="4" xfId="1" applyNumberFormat="1" applyFont="1" applyFill="1" applyBorder="1" applyAlignment="1">
      <alignment horizontal="center" vertical="center"/>
    </xf>
    <xf numFmtId="1" fontId="11" fillId="0" borderId="4" xfId="1" applyNumberFormat="1" applyFont="1" applyFill="1" applyBorder="1" applyAlignment="1">
      <alignment vertical="center"/>
    </xf>
    <xf numFmtId="1" fontId="7" fillId="0" borderId="6" xfId="1" applyNumberFormat="1" applyFont="1" applyFill="1" applyBorder="1" applyAlignment="1">
      <alignment horizontal="left" vertical="center"/>
    </xf>
    <xf numFmtId="0" fontId="2" fillId="0" borderId="0" xfId="1" applyFont="1" applyFill="1" applyAlignment="1">
      <alignment vertical="center"/>
    </xf>
    <xf numFmtId="1" fontId="13" fillId="0" borderId="4" xfId="1" applyNumberFormat="1" applyFont="1" applyFill="1" applyBorder="1" applyAlignment="1">
      <alignment horizontal="center" vertical="center"/>
    </xf>
    <xf numFmtId="1" fontId="4" fillId="2" borderId="4" xfId="1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vertical="center"/>
    </xf>
    <xf numFmtId="0" fontId="12" fillId="0" borderId="0" xfId="1" applyFont="1" applyFill="1"/>
    <xf numFmtId="1" fontId="4" fillId="2" borderId="7" xfId="1" applyNumberFormat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right" vertical="center"/>
    </xf>
    <xf numFmtId="1" fontId="3" fillId="0" borderId="7" xfId="1" applyNumberFormat="1" applyFont="1" applyFill="1" applyBorder="1" applyAlignment="1">
      <alignment horizontal="center" vertical="center"/>
    </xf>
    <xf numFmtId="1" fontId="3" fillId="0" borderId="8" xfId="1" applyNumberFormat="1" applyFont="1" applyFill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3" fillId="0" borderId="2" xfId="1" applyFont="1" applyBorder="1" applyAlignment="1">
      <alignment vertical="center"/>
    </xf>
    <xf numFmtId="1" fontId="3" fillId="0" borderId="3" xfId="1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/>
    </xf>
    <xf numFmtId="1" fontId="3" fillId="0" borderId="4" xfId="1" applyNumberFormat="1" applyFont="1" applyFill="1" applyBorder="1" applyAlignment="1">
      <alignment horizontal="center" vertical="center"/>
    </xf>
    <xf numFmtId="1" fontId="3" fillId="0" borderId="3" xfId="1" applyNumberFormat="1" applyFont="1" applyBorder="1" applyAlignment="1">
      <alignment horizontal="center" vertical="center"/>
    </xf>
    <xf numFmtId="1" fontId="3" fillId="0" borderId="9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vertical="center"/>
    </xf>
    <xf numFmtId="0" fontId="15" fillId="0" borderId="0" xfId="1" applyFont="1" applyFill="1"/>
    <xf numFmtId="0" fontId="12" fillId="0" borderId="3" xfId="1" applyFont="1" applyFill="1" applyBorder="1" applyAlignment="1">
      <alignment vertical="center"/>
    </xf>
    <xf numFmtId="0" fontId="12" fillId="0" borderId="10" xfId="1" applyFont="1" applyFill="1" applyBorder="1" applyAlignment="1">
      <alignment vertical="center"/>
    </xf>
    <xf numFmtId="0" fontId="12" fillId="0" borderId="6" xfId="1" applyFont="1" applyFill="1" applyBorder="1" applyAlignment="1">
      <alignment vertical="center"/>
    </xf>
    <xf numFmtId="1" fontId="4" fillId="2" borderId="2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right" vertical="center"/>
    </xf>
    <xf numFmtId="0" fontId="3" fillId="0" borderId="4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" fontId="3" fillId="0" borderId="6" xfId="1" applyNumberFormat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vertical="center"/>
    </xf>
    <xf numFmtId="0" fontId="12" fillId="0" borderId="14" xfId="1" applyFont="1" applyFill="1" applyBorder="1" applyAlignment="1">
      <alignment vertical="center"/>
    </xf>
    <xf numFmtId="0" fontId="12" fillId="0" borderId="8" xfId="1" applyFont="1" applyFill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1" fontId="3" fillId="0" borderId="7" xfId="1" applyNumberFormat="1" applyFont="1" applyBorder="1" applyAlignment="1">
      <alignment horizontal="center" vertical="center"/>
    </xf>
    <xf numFmtId="1" fontId="3" fillId="0" borderId="11" xfId="1" applyNumberFormat="1" applyFont="1" applyFill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1" fontId="3" fillId="0" borderId="15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12" fillId="0" borderId="0" xfId="1" applyFont="1"/>
    <xf numFmtId="0" fontId="12" fillId="0" borderId="1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/>
    </xf>
    <xf numFmtId="0" fontId="12" fillId="0" borderId="16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vertical="center"/>
    </xf>
    <xf numFmtId="0" fontId="7" fillId="0" borderId="0" xfId="1" applyFont="1" applyAlignment="1">
      <alignment horizontal="center"/>
    </xf>
  </cellXfs>
  <cellStyles count="3">
    <cellStyle name="Normalny" xfId="0" builtinId="0"/>
    <cellStyle name="Normalny 2" xfId="1" xr:uid="{B3A3B9B1-A7F0-41D5-9121-6E437CCE8BE4}"/>
    <cellStyle name="Walutowy 2" xfId="2" xr:uid="{8A006820-64D2-4FBF-940B-E9336A18E7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EACD2-CB2E-4B74-AA87-332EE6831744}">
  <sheetPr>
    <pageSetUpPr fitToPage="1"/>
  </sheetPr>
  <dimension ref="A1:J91"/>
  <sheetViews>
    <sheetView tabSelected="1" view="pageBreakPreview" zoomScaleNormal="96" zoomScaleSheetLayoutView="100" workbookViewId="0">
      <selection activeCell="A37" sqref="A37"/>
    </sheetView>
  </sheetViews>
  <sheetFormatPr defaultColWidth="13" defaultRowHeight="12.75" x14ac:dyDescent="0.2"/>
  <cols>
    <col min="1" max="1" width="40.7109375" style="5" customWidth="1"/>
    <col min="2" max="2" width="6.28515625" style="4" customWidth="1"/>
    <col min="3" max="9" width="6.28515625" style="3" customWidth="1"/>
    <col min="10" max="10" width="6.28515625" style="2" customWidth="1"/>
    <col min="11" max="16384" width="13" style="1"/>
  </cols>
  <sheetData>
    <row r="1" spans="1:10" x14ac:dyDescent="0.2">
      <c r="A1" s="83" t="s">
        <v>18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48" customHeight="1" x14ac:dyDescent="0.2">
      <c r="A2" s="19" t="s">
        <v>54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">
      <c r="J3" s="6"/>
    </row>
    <row r="4" spans="1:10" s="78" customFormat="1" ht="84" customHeight="1" x14ac:dyDescent="0.25">
      <c r="A4" s="82" t="s">
        <v>16</v>
      </c>
      <c r="B4" s="16" t="s">
        <v>15</v>
      </c>
      <c r="C4" s="14" t="s">
        <v>14</v>
      </c>
      <c r="D4" s="14" t="s">
        <v>13</v>
      </c>
      <c r="E4" s="13" t="s">
        <v>12</v>
      </c>
      <c r="F4" s="15" t="s">
        <v>11</v>
      </c>
      <c r="G4" s="15" t="s">
        <v>10</v>
      </c>
      <c r="H4" s="14" t="s">
        <v>9</v>
      </c>
      <c r="I4" s="13" t="s">
        <v>8</v>
      </c>
      <c r="J4" s="13" t="s">
        <v>7</v>
      </c>
    </row>
    <row r="5" spans="1:10" s="78" customFormat="1" ht="12.75" customHeight="1" x14ac:dyDescent="0.25">
      <c r="A5" s="81" t="s">
        <v>53</v>
      </c>
      <c r="B5" s="80"/>
      <c r="C5" s="80"/>
      <c r="D5" s="80"/>
      <c r="E5" s="80"/>
      <c r="F5" s="80"/>
      <c r="G5" s="80"/>
      <c r="H5" s="80"/>
      <c r="I5" s="80"/>
      <c r="J5" s="79"/>
    </row>
    <row r="6" spans="1:10" s="57" customFormat="1" ht="12.6" customHeight="1" x14ac:dyDescent="0.25">
      <c r="A6" s="50" t="s">
        <v>52</v>
      </c>
      <c r="B6" s="7">
        <v>1</v>
      </c>
      <c r="C6" s="9" t="s">
        <v>0</v>
      </c>
      <c r="D6" s="68">
        <f>SUM(E6:H6)</f>
        <v>15</v>
      </c>
      <c r="E6" s="64"/>
      <c r="F6" s="64"/>
      <c r="G6" s="64">
        <v>15</v>
      </c>
      <c r="H6" s="51"/>
      <c r="I6" s="7">
        <f>ROUNDUP(E6/15,0)</f>
        <v>0</v>
      </c>
      <c r="J6" s="7">
        <f>ROUNDUP((F6+G6+H6)/15,0)</f>
        <v>1</v>
      </c>
    </row>
    <row r="7" spans="1:10" s="42" customFormat="1" ht="12.6" customHeight="1" x14ac:dyDescent="0.25">
      <c r="A7" s="50" t="s">
        <v>51</v>
      </c>
      <c r="B7" s="48">
        <v>2</v>
      </c>
      <c r="C7" s="9" t="s">
        <v>0</v>
      </c>
      <c r="D7" s="68">
        <f>SUM(E7:H7)</f>
        <v>30</v>
      </c>
      <c r="E7" s="64">
        <v>30</v>
      </c>
      <c r="F7" s="64"/>
      <c r="G7" s="64"/>
      <c r="H7" s="53"/>
      <c r="I7" s="51">
        <f>ROUNDUP(E7/15,0)</f>
        <v>2</v>
      </c>
      <c r="J7" s="7">
        <f>ROUNDUP((F7+G7+H7)/15,0)</f>
        <v>0</v>
      </c>
    </row>
    <row r="8" spans="1:10" s="42" customFormat="1" ht="12.6" customHeight="1" x14ac:dyDescent="0.25">
      <c r="A8" s="50" t="s">
        <v>50</v>
      </c>
      <c r="B8" s="48">
        <v>4</v>
      </c>
      <c r="C8" s="77" t="s">
        <v>0</v>
      </c>
      <c r="D8" s="53">
        <f>SUM(E8:H8)</f>
        <v>45</v>
      </c>
      <c r="E8" s="64">
        <v>15</v>
      </c>
      <c r="F8" s="64">
        <v>10</v>
      </c>
      <c r="G8" s="64">
        <v>20</v>
      </c>
      <c r="H8" s="53"/>
      <c r="I8" s="51">
        <f>ROUNDUP(E8/15,0)</f>
        <v>1</v>
      </c>
      <c r="J8" s="7">
        <f>ROUNDUP((F8+G8+H8)/15,0)</f>
        <v>2</v>
      </c>
    </row>
    <row r="9" spans="1:10" s="42" customFormat="1" ht="12.6" customHeight="1" x14ac:dyDescent="0.25">
      <c r="A9" s="50" t="s">
        <v>49</v>
      </c>
      <c r="B9" s="48">
        <v>3</v>
      </c>
      <c r="C9" s="9" t="s">
        <v>22</v>
      </c>
      <c r="D9" s="76">
        <f>SUM(E9:H9)</f>
        <v>30</v>
      </c>
      <c r="E9" s="75">
        <v>15</v>
      </c>
      <c r="F9" s="75">
        <v>5</v>
      </c>
      <c r="G9" s="75">
        <v>10</v>
      </c>
      <c r="H9" s="74"/>
      <c r="I9" s="7">
        <f>ROUNDUP(E9/15,0)</f>
        <v>1</v>
      </c>
      <c r="J9" s="7">
        <f>ROUNDUP((F9+G9+H9)/15,0)</f>
        <v>1</v>
      </c>
    </row>
    <row r="10" spans="1:10" s="42" customFormat="1" ht="12.6" customHeight="1" x14ac:dyDescent="0.25">
      <c r="A10" s="50" t="s">
        <v>48</v>
      </c>
      <c r="B10" s="73">
        <v>4</v>
      </c>
      <c r="C10" s="9" t="s">
        <v>0</v>
      </c>
      <c r="D10" s="68">
        <f>SUM(E10:H10)</f>
        <v>45</v>
      </c>
      <c r="E10" s="67">
        <v>15</v>
      </c>
      <c r="F10" s="72">
        <v>10</v>
      </c>
      <c r="G10" s="72">
        <v>20</v>
      </c>
      <c r="H10" s="7"/>
      <c r="I10" s="7">
        <f>ROUNDUP(E10/15,0)</f>
        <v>1</v>
      </c>
      <c r="J10" s="7">
        <f>ROUNDUP((F10+G10+H10)/15,0)</f>
        <v>2</v>
      </c>
    </row>
    <row r="11" spans="1:10" s="42" customFormat="1" ht="12.6" customHeight="1" x14ac:dyDescent="0.25">
      <c r="A11" s="50" t="s">
        <v>47</v>
      </c>
      <c r="B11" s="73">
        <v>4</v>
      </c>
      <c r="C11" s="9" t="s">
        <v>22</v>
      </c>
      <c r="D11" s="68">
        <f>SUM(E11:H11)</f>
        <v>45</v>
      </c>
      <c r="E11" s="67">
        <v>15</v>
      </c>
      <c r="F11" s="72">
        <v>10</v>
      </c>
      <c r="G11" s="72">
        <v>20</v>
      </c>
      <c r="H11" s="7"/>
      <c r="I11" s="7">
        <f>ROUNDUP(E11/15,0)</f>
        <v>1</v>
      </c>
      <c r="J11" s="7">
        <f>ROUNDUP((F11+G11+H11)/15,0)</f>
        <v>2</v>
      </c>
    </row>
    <row r="12" spans="1:10" s="57" customFormat="1" ht="12.6" customHeight="1" x14ac:dyDescent="0.25">
      <c r="A12" s="50" t="s">
        <v>46</v>
      </c>
      <c r="B12" s="48">
        <v>4</v>
      </c>
      <c r="C12" s="9" t="s">
        <v>0</v>
      </c>
      <c r="D12" s="68">
        <f>SUM(E12:H12)</f>
        <v>45</v>
      </c>
      <c r="E12" s="67">
        <v>15</v>
      </c>
      <c r="F12" s="72">
        <v>10</v>
      </c>
      <c r="G12" s="72">
        <v>20</v>
      </c>
      <c r="H12" s="7"/>
      <c r="I12" s="7">
        <f>ROUNDUP(E12/15,0)</f>
        <v>1</v>
      </c>
      <c r="J12" s="7">
        <f>ROUNDUP((F12+G12+H12)/15,0)</f>
        <v>2</v>
      </c>
    </row>
    <row r="13" spans="1:10" s="42" customFormat="1" ht="12.6" customHeight="1" x14ac:dyDescent="0.25">
      <c r="A13" s="50" t="s">
        <v>45</v>
      </c>
      <c r="B13" s="7">
        <v>3</v>
      </c>
      <c r="C13" s="9" t="s">
        <v>22</v>
      </c>
      <c r="D13" s="68">
        <f>SUM(E13:H13)</f>
        <v>30</v>
      </c>
      <c r="E13" s="67">
        <v>15</v>
      </c>
      <c r="F13" s="9">
        <v>5</v>
      </c>
      <c r="G13" s="9">
        <v>10</v>
      </c>
      <c r="H13" s="7"/>
      <c r="I13" s="7">
        <f>ROUNDUP(E13/15,0)</f>
        <v>1</v>
      </c>
      <c r="J13" s="7">
        <f>ROUNDUP((F13+G13+H13)/15,0)</f>
        <v>1</v>
      </c>
    </row>
    <row r="14" spans="1:10" s="42" customFormat="1" ht="12.6" customHeight="1" x14ac:dyDescent="0.25">
      <c r="A14" s="50" t="s">
        <v>44</v>
      </c>
      <c r="B14" s="54">
        <v>3</v>
      </c>
      <c r="C14" s="9" t="s">
        <v>0</v>
      </c>
      <c r="D14" s="7">
        <f>SUM(E14:H14)</f>
        <v>30</v>
      </c>
      <c r="E14" s="7">
        <v>15</v>
      </c>
      <c r="F14" s="7">
        <v>5</v>
      </c>
      <c r="G14" s="8">
        <v>10</v>
      </c>
      <c r="H14" s="7"/>
      <c r="I14" s="7">
        <f>ROUNDUP(E14/15,0)</f>
        <v>1</v>
      </c>
      <c r="J14" s="7">
        <f>ROUNDUP((F14+G14+H14)/15,0)</f>
        <v>1</v>
      </c>
    </row>
    <row r="15" spans="1:10" s="42" customFormat="1" ht="12.6" customHeight="1" x14ac:dyDescent="0.25">
      <c r="A15" s="50" t="s">
        <v>43</v>
      </c>
      <c r="B15" s="54">
        <v>3</v>
      </c>
      <c r="C15" s="9" t="s">
        <v>0</v>
      </c>
      <c r="D15" s="7">
        <f>SUM(E15:H15)</f>
        <v>30</v>
      </c>
      <c r="E15" s="7">
        <v>15</v>
      </c>
      <c r="F15" s="7">
        <v>5</v>
      </c>
      <c r="G15" s="8">
        <v>10</v>
      </c>
      <c r="H15" s="7"/>
      <c r="I15" s="7">
        <f>ROUNDUP(E15/15,0)</f>
        <v>1</v>
      </c>
      <c r="J15" s="7">
        <f>ROUNDUP((F15+G15+H15)/15,0)</f>
        <v>1</v>
      </c>
    </row>
    <row r="16" spans="1:10" s="42" customFormat="1" ht="12.6" customHeight="1" x14ac:dyDescent="0.25">
      <c r="A16" s="63" t="s">
        <v>21</v>
      </c>
      <c r="B16" s="61">
        <f>SUM(B6:B15)</f>
        <v>31</v>
      </c>
      <c r="C16" s="62">
        <f>COUNTIF(C6:C15,"e")</f>
        <v>3</v>
      </c>
      <c r="D16" s="61">
        <f>SUM(D6:D15)</f>
        <v>345</v>
      </c>
      <c r="E16" s="61">
        <f>SUM(E6:E15)</f>
        <v>150</v>
      </c>
      <c r="F16" s="61">
        <f>SUM(F6:F15)</f>
        <v>60</v>
      </c>
      <c r="G16" s="61">
        <f>SUM(G6:G15)</f>
        <v>135</v>
      </c>
      <c r="H16" s="61">
        <f>SUM(H6:H15)</f>
        <v>0</v>
      </c>
      <c r="I16" s="61">
        <f>SUM(I6:I15)</f>
        <v>10</v>
      </c>
      <c r="J16" s="61">
        <f>SUM(J6:J15)</f>
        <v>13</v>
      </c>
    </row>
    <row r="17" spans="1:10" s="42" customFormat="1" ht="12.6" customHeight="1" x14ac:dyDescent="0.25">
      <c r="A17" s="71" t="s">
        <v>42</v>
      </c>
      <c r="B17" s="70"/>
      <c r="C17" s="70"/>
      <c r="D17" s="70"/>
      <c r="E17" s="70"/>
      <c r="F17" s="70"/>
      <c r="G17" s="70"/>
      <c r="H17" s="70"/>
      <c r="I17" s="70"/>
      <c r="J17" s="69"/>
    </row>
    <row r="18" spans="1:10" s="42" customFormat="1" ht="12.6" customHeight="1" x14ac:dyDescent="0.25">
      <c r="A18" s="50" t="s">
        <v>41</v>
      </c>
      <c r="B18" s="7">
        <v>1</v>
      </c>
      <c r="C18" s="9" t="s">
        <v>22</v>
      </c>
      <c r="D18" s="68">
        <f>SUM(E18:H18)</f>
        <v>15</v>
      </c>
      <c r="E18" s="64"/>
      <c r="F18" s="64"/>
      <c r="G18" s="64">
        <v>15</v>
      </c>
      <c r="H18" s="51"/>
      <c r="I18" s="7">
        <f>ROUNDUP(E18/15,0)</f>
        <v>0</v>
      </c>
      <c r="J18" s="7">
        <f>ROUNDUP((F18+G18+H18)/15,0)</f>
        <v>1</v>
      </c>
    </row>
    <row r="19" spans="1:10" s="57" customFormat="1" ht="12.6" customHeight="1" x14ac:dyDescent="0.25">
      <c r="A19" s="56" t="s">
        <v>40</v>
      </c>
      <c r="B19" s="48">
        <v>2</v>
      </c>
      <c r="C19" s="9" t="s">
        <v>0</v>
      </c>
      <c r="D19" s="68">
        <f>SUM(E19:H19)</f>
        <v>30</v>
      </c>
      <c r="E19" s="67">
        <v>15</v>
      </c>
      <c r="F19" s="67">
        <v>5</v>
      </c>
      <c r="G19" s="67">
        <v>10</v>
      </c>
      <c r="H19" s="7"/>
      <c r="I19" s="7">
        <f>ROUNDUP(E19/15,0)</f>
        <v>1</v>
      </c>
      <c r="J19" s="7">
        <f>ROUNDUP((F19+G19+H19)/15,0)</f>
        <v>1</v>
      </c>
    </row>
    <row r="20" spans="1:10" s="57" customFormat="1" ht="12.6" customHeight="1" x14ac:dyDescent="0.25">
      <c r="A20" s="50" t="s">
        <v>39</v>
      </c>
      <c r="B20" s="48">
        <v>2</v>
      </c>
      <c r="C20" s="9" t="s">
        <v>0</v>
      </c>
      <c r="D20" s="68">
        <f>SUM(E20:H20)</f>
        <v>30</v>
      </c>
      <c r="E20" s="67">
        <v>30</v>
      </c>
      <c r="F20" s="67"/>
      <c r="G20" s="67"/>
      <c r="H20" s="7"/>
      <c r="I20" s="7">
        <f>ROUNDUP(E20/15,0)</f>
        <v>2</v>
      </c>
      <c r="J20" s="7">
        <f>ROUNDUP((F20+G20+H20)/15,0)</f>
        <v>0</v>
      </c>
    </row>
    <row r="21" spans="1:10" s="42" customFormat="1" ht="12.6" customHeight="1" x14ac:dyDescent="0.25">
      <c r="A21" s="56" t="s">
        <v>38</v>
      </c>
      <c r="B21" s="51">
        <v>2</v>
      </c>
      <c r="C21" s="9" t="s">
        <v>0</v>
      </c>
      <c r="D21" s="68">
        <f>SUM(E21:H21)</f>
        <v>30</v>
      </c>
      <c r="E21" s="67">
        <v>15</v>
      </c>
      <c r="F21" s="67">
        <v>5</v>
      </c>
      <c r="G21" s="67">
        <v>10</v>
      </c>
      <c r="H21" s="7"/>
      <c r="I21" s="7">
        <f>ROUNDUP(E21/15,0)</f>
        <v>1</v>
      </c>
      <c r="J21" s="7">
        <f>ROUNDUP((F21+G21+H21)/15,0)</f>
        <v>1</v>
      </c>
    </row>
    <row r="22" spans="1:10" s="42" customFormat="1" ht="12.6" customHeight="1" x14ac:dyDescent="0.25">
      <c r="A22" s="56" t="s">
        <v>37</v>
      </c>
      <c r="B22" s="54">
        <v>4</v>
      </c>
      <c r="C22" s="9" t="s">
        <v>22</v>
      </c>
      <c r="D22" s="7">
        <f>SUM(E22:H22)</f>
        <v>45</v>
      </c>
      <c r="E22" s="46">
        <v>15</v>
      </c>
      <c r="F22" s="46">
        <v>10</v>
      </c>
      <c r="G22" s="66">
        <v>20</v>
      </c>
      <c r="H22" s="7"/>
      <c r="I22" s="7">
        <f>ROUNDUP(E22/15,0)</f>
        <v>1</v>
      </c>
      <c r="J22" s="7">
        <f>ROUNDUP((F22+G22+H22)/15,0)</f>
        <v>2</v>
      </c>
    </row>
    <row r="23" spans="1:10" s="42" customFormat="1" ht="12.6" customHeight="1" x14ac:dyDescent="0.25">
      <c r="A23" s="49" t="s">
        <v>36</v>
      </c>
      <c r="B23" s="54">
        <v>3</v>
      </c>
      <c r="C23" s="9" t="s">
        <v>0</v>
      </c>
      <c r="D23" s="7">
        <f>SUM(E23:H23)</f>
        <v>30</v>
      </c>
      <c r="E23" s="53">
        <v>15</v>
      </c>
      <c r="F23" s="53">
        <v>5</v>
      </c>
      <c r="G23" s="52">
        <v>10</v>
      </c>
      <c r="H23" s="51"/>
      <c r="I23" s="7">
        <f>ROUNDUP(E23/15,0)</f>
        <v>1</v>
      </c>
      <c r="J23" s="7">
        <f>ROUNDUP((F23+G23+H23)/15,0)</f>
        <v>1</v>
      </c>
    </row>
    <row r="24" spans="1:10" s="42" customFormat="1" ht="12.6" customHeight="1" x14ac:dyDescent="0.25">
      <c r="A24" s="50" t="s">
        <v>35</v>
      </c>
      <c r="B24" s="7">
        <v>3</v>
      </c>
      <c r="C24" s="9" t="s">
        <v>0</v>
      </c>
      <c r="D24" s="7">
        <f>SUM(E24:H24)</f>
        <v>30</v>
      </c>
      <c r="E24" s="64">
        <v>15</v>
      </c>
      <c r="F24" s="64">
        <v>5</v>
      </c>
      <c r="G24" s="64">
        <v>10</v>
      </c>
      <c r="H24" s="51"/>
      <c r="I24" s="7">
        <f>ROUNDUP(E24/15,0)</f>
        <v>1</v>
      </c>
      <c r="J24" s="7">
        <f>ROUNDUP((F24+G24+H24)/15,0)</f>
        <v>1</v>
      </c>
    </row>
    <row r="25" spans="1:10" s="42" customFormat="1" ht="12.6" customHeight="1" x14ac:dyDescent="0.25">
      <c r="A25" s="49" t="s">
        <v>34</v>
      </c>
      <c r="B25" s="7">
        <v>4</v>
      </c>
      <c r="C25" s="9" t="s">
        <v>0</v>
      </c>
      <c r="D25" s="7">
        <f>SUM(E25:H25)</f>
        <v>45</v>
      </c>
      <c r="E25" s="64">
        <v>15</v>
      </c>
      <c r="F25" s="64">
        <v>10</v>
      </c>
      <c r="G25" s="64">
        <v>20</v>
      </c>
      <c r="H25" s="51"/>
      <c r="I25" s="7">
        <f>ROUNDUP(E25/15,0)</f>
        <v>1</v>
      </c>
      <c r="J25" s="7">
        <f>ROUNDUP((F25+G25+H25)/15,0)</f>
        <v>2</v>
      </c>
    </row>
    <row r="26" spans="1:10" s="42" customFormat="1" ht="12.6" customHeight="1" x14ac:dyDescent="0.25">
      <c r="A26" s="49" t="s">
        <v>33</v>
      </c>
      <c r="B26" s="7">
        <v>4</v>
      </c>
      <c r="C26" s="9" t="s">
        <v>0</v>
      </c>
      <c r="D26" s="7">
        <f>SUM(E26:H26)</f>
        <v>45</v>
      </c>
      <c r="E26" s="65">
        <v>15</v>
      </c>
      <c r="F26" s="65">
        <v>10</v>
      </c>
      <c r="G26" s="65">
        <v>20</v>
      </c>
      <c r="H26" s="7"/>
      <c r="I26" s="7">
        <f>ROUNDUP(E26/15,0)</f>
        <v>1</v>
      </c>
      <c r="J26" s="7">
        <f>ROUNDUP((F26+G26+H26)/15,0)</f>
        <v>2</v>
      </c>
    </row>
    <row r="27" spans="1:10" s="42" customFormat="1" ht="12.6" customHeight="1" x14ac:dyDescent="0.25">
      <c r="A27" s="49" t="s">
        <v>32</v>
      </c>
      <c r="B27" s="7">
        <v>3</v>
      </c>
      <c r="C27" s="9" t="s">
        <v>0</v>
      </c>
      <c r="D27" s="7">
        <f>SUM(E27:H27)</f>
        <v>30</v>
      </c>
      <c r="E27" s="64">
        <v>15</v>
      </c>
      <c r="F27" s="64">
        <v>5</v>
      </c>
      <c r="G27" s="64">
        <v>10</v>
      </c>
      <c r="H27" s="51"/>
      <c r="I27" s="7">
        <f>ROUNDUP(E27/15,0)</f>
        <v>1</v>
      </c>
      <c r="J27" s="7">
        <f>ROUNDUP((F27+G27+H27)/15,0)</f>
        <v>1</v>
      </c>
    </row>
    <row r="28" spans="1:10" s="42" customFormat="1" ht="12.6" customHeight="1" x14ac:dyDescent="0.25">
      <c r="A28" s="50" t="s">
        <v>31</v>
      </c>
      <c r="B28" s="48">
        <v>1</v>
      </c>
      <c r="C28" s="9" t="s">
        <v>0</v>
      </c>
      <c r="D28" s="7">
        <f>SUM(E28:H28)</f>
        <v>15</v>
      </c>
      <c r="E28" s="7"/>
      <c r="F28" s="7"/>
      <c r="G28" s="8">
        <v>15</v>
      </c>
      <c r="H28" s="7"/>
      <c r="I28" s="7">
        <f>ROUNDUP(E28/15,0)</f>
        <v>0</v>
      </c>
      <c r="J28" s="7">
        <f>ROUNDUP((F28+G28+H28)/15,0)</f>
        <v>1</v>
      </c>
    </row>
    <row r="29" spans="1:10" s="42" customFormat="1" ht="12.6" customHeight="1" x14ac:dyDescent="0.25">
      <c r="A29" s="63" t="s">
        <v>21</v>
      </c>
      <c r="B29" s="61">
        <f>SUM(B18:B28)</f>
        <v>29</v>
      </c>
      <c r="C29" s="62">
        <f>COUNTIF(C18:C28,"e")</f>
        <v>2</v>
      </c>
      <c r="D29" s="61">
        <f>SUM(D18:D28)</f>
        <v>345</v>
      </c>
      <c r="E29" s="61">
        <f>SUM(E18:E28)</f>
        <v>150</v>
      </c>
      <c r="F29" s="61">
        <f>SUM(F18:F28)</f>
        <v>55</v>
      </c>
      <c r="G29" s="61">
        <f>SUM(G18:G28)</f>
        <v>140</v>
      </c>
      <c r="H29" s="61">
        <f>SUM(H18:H28)</f>
        <v>0</v>
      </c>
      <c r="I29" s="61">
        <f>SUM(I18:I28)</f>
        <v>10</v>
      </c>
      <c r="J29" s="61">
        <f>SUM(J18:J28)</f>
        <v>13</v>
      </c>
    </row>
    <row r="30" spans="1:10" s="42" customFormat="1" ht="12.6" customHeight="1" x14ac:dyDescent="0.25">
      <c r="A30" s="60" t="s">
        <v>30</v>
      </c>
      <c r="B30" s="59"/>
      <c r="C30" s="59"/>
      <c r="D30" s="59"/>
      <c r="E30" s="59"/>
      <c r="F30" s="59"/>
      <c r="G30" s="59"/>
      <c r="H30" s="59"/>
      <c r="I30" s="59"/>
      <c r="J30" s="58"/>
    </row>
    <row r="31" spans="1:10" s="57" customFormat="1" ht="12.6" customHeight="1" x14ac:dyDescent="0.25">
      <c r="A31" s="56" t="s">
        <v>29</v>
      </c>
      <c r="B31" s="54">
        <v>2</v>
      </c>
      <c r="C31" s="9" t="s">
        <v>0</v>
      </c>
      <c r="D31" s="7">
        <f>SUM(E31:H31)</f>
        <v>30</v>
      </c>
      <c r="E31" s="7">
        <v>15</v>
      </c>
      <c r="F31" s="7">
        <v>5</v>
      </c>
      <c r="G31" s="8">
        <v>10</v>
      </c>
      <c r="H31" s="7"/>
      <c r="I31" s="7">
        <f>ROUNDUP(E31/15,0)</f>
        <v>1</v>
      </c>
      <c r="J31" s="7">
        <f>ROUNDUP((F31+G31+H31)/15,0)</f>
        <v>1</v>
      </c>
    </row>
    <row r="32" spans="1:10" s="42" customFormat="1" ht="12.6" customHeight="1" x14ac:dyDescent="0.25">
      <c r="A32" s="56" t="s">
        <v>28</v>
      </c>
      <c r="B32" s="55">
        <v>1</v>
      </c>
      <c r="C32" s="9" t="s">
        <v>0</v>
      </c>
      <c r="D32" s="7">
        <f>SUM(E32:H32)</f>
        <v>15</v>
      </c>
      <c r="E32" s="7">
        <v>15</v>
      </c>
      <c r="F32" s="7"/>
      <c r="G32" s="8"/>
      <c r="H32" s="7"/>
      <c r="I32" s="7">
        <f>ROUNDUP(E32/15,0)</f>
        <v>1</v>
      </c>
      <c r="J32" s="7">
        <f>ROUNDUP((F32+G32+H32)/15,0)</f>
        <v>0</v>
      </c>
    </row>
    <row r="33" spans="1:10" s="42" customFormat="1" ht="12.6" customHeight="1" x14ac:dyDescent="0.25">
      <c r="A33" s="49" t="s">
        <v>27</v>
      </c>
      <c r="B33" s="48">
        <v>4</v>
      </c>
      <c r="C33" s="9" t="s">
        <v>22</v>
      </c>
      <c r="D33" s="7">
        <f>SUM(E33:H33)</f>
        <v>45</v>
      </c>
      <c r="E33" s="7">
        <v>15</v>
      </c>
      <c r="F33" s="7">
        <v>10</v>
      </c>
      <c r="G33" s="8">
        <v>20</v>
      </c>
      <c r="H33" s="7"/>
      <c r="I33" s="7">
        <f>ROUNDUP(E33/15,0)</f>
        <v>1</v>
      </c>
      <c r="J33" s="7">
        <f>ROUNDUP((F33+G33+H33)/15,0)</f>
        <v>2</v>
      </c>
    </row>
    <row r="34" spans="1:10" s="42" customFormat="1" ht="12.6" customHeight="1" x14ac:dyDescent="0.25">
      <c r="A34" s="50" t="s">
        <v>26</v>
      </c>
      <c r="B34" s="48">
        <v>3</v>
      </c>
      <c r="C34" s="9" t="s">
        <v>22</v>
      </c>
      <c r="D34" s="7">
        <f>SUM(E34:H34)</f>
        <v>45</v>
      </c>
      <c r="E34" s="7">
        <v>15</v>
      </c>
      <c r="F34" s="7">
        <v>10</v>
      </c>
      <c r="G34" s="8">
        <v>20</v>
      </c>
      <c r="H34" s="7"/>
      <c r="I34" s="7">
        <f>ROUNDUP(E34/15,0)</f>
        <v>1</v>
      </c>
      <c r="J34" s="7">
        <f>ROUNDUP((F34+G34+H34)/15,0)</f>
        <v>2</v>
      </c>
    </row>
    <row r="35" spans="1:10" s="42" customFormat="1" ht="12.6" customHeight="1" x14ac:dyDescent="0.25">
      <c r="A35" s="49" t="s">
        <v>25</v>
      </c>
      <c r="B35" s="54">
        <v>3</v>
      </c>
      <c r="C35" s="9" t="s">
        <v>0</v>
      </c>
      <c r="D35" s="7">
        <f>SUM(E35:H35)</f>
        <v>45</v>
      </c>
      <c r="E35" s="53">
        <v>15</v>
      </c>
      <c r="F35" s="53">
        <v>10</v>
      </c>
      <c r="G35" s="52">
        <v>20</v>
      </c>
      <c r="H35" s="51"/>
      <c r="I35" s="7">
        <f>ROUNDUP(E35/15,0)</f>
        <v>1</v>
      </c>
      <c r="J35" s="7">
        <f>ROUNDUP((F35+G35+H35)/15,0)</f>
        <v>2</v>
      </c>
    </row>
    <row r="36" spans="1:10" s="42" customFormat="1" ht="12.6" customHeight="1" x14ac:dyDescent="0.25">
      <c r="A36" s="50" t="s">
        <v>24</v>
      </c>
      <c r="B36" s="48">
        <v>2</v>
      </c>
      <c r="C36" s="9" t="s">
        <v>0</v>
      </c>
      <c r="D36" s="7">
        <f>SUM(E36:H36)</f>
        <v>30</v>
      </c>
      <c r="E36" s="7"/>
      <c r="F36" s="7"/>
      <c r="G36" s="8">
        <v>30</v>
      </c>
      <c r="H36" s="7"/>
      <c r="I36" s="7">
        <f>ROUNDUP(E36/15,0)</f>
        <v>0</v>
      </c>
      <c r="J36" s="7">
        <f>ROUNDUP((F36+G36+H36)/15,0)</f>
        <v>2</v>
      </c>
    </row>
    <row r="37" spans="1:10" s="42" customFormat="1" ht="12.6" customHeight="1" x14ac:dyDescent="0.25">
      <c r="A37" s="49" t="s">
        <v>23</v>
      </c>
      <c r="B37" s="48">
        <v>15</v>
      </c>
      <c r="C37" s="9" t="s">
        <v>22</v>
      </c>
      <c r="D37" s="7">
        <f>SUM(E37:H37)</f>
        <v>0</v>
      </c>
      <c r="E37" s="7"/>
      <c r="F37" s="7"/>
      <c r="G37" s="7"/>
      <c r="H37" s="47"/>
      <c r="I37" s="46">
        <f>ROUNDUP(E37/15,0)</f>
        <v>0</v>
      </c>
      <c r="J37" s="46">
        <f>ROUNDUP((F37+G37+H37)/15,0)</f>
        <v>0</v>
      </c>
    </row>
    <row r="38" spans="1:10" s="42" customFormat="1" ht="12.6" customHeight="1" x14ac:dyDescent="0.25">
      <c r="A38" s="45" t="s">
        <v>21</v>
      </c>
      <c r="B38" s="43">
        <f>SUM(B31:B37)</f>
        <v>30</v>
      </c>
      <c r="C38" s="44">
        <f>COUNTIF(C31:C37,"e")</f>
        <v>3</v>
      </c>
      <c r="D38" s="43">
        <f>SUM(D31:D37)</f>
        <v>210</v>
      </c>
      <c r="E38" s="43">
        <f>SUM(E31:E37)</f>
        <v>75</v>
      </c>
      <c r="F38" s="43">
        <f>SUM(F31:F37)</f>
        <v>35</v>
      </c>
      <c r="G38" s="43">
        <f>SUM(G31:G37)</f>
        <v>100</v>
      </c>
      <c r="H38" s="43"/>
      <c r="I38" s="43">
        <f>SUM(I31:I37)</f>
        <v>5</v>
      </c>
      <c r="J38" s="43">
        <f>SUM(J31:J37)</f>
        <v>9</v>
      </c>
    </row>
    <row r="39" spans="1:10" s="37" customFormat="1" x14ac:dyDescent="0.25">
      <c r="A39" s="41" t="s">
        <v>20</v>
      </c>
      <c r="B39" s="40">
        <f>B16+B29+B38</f>
        <v>90</v>
      </c>
      <c r="C39" s="40">
        <f>C16+C29+C38</f>
        <v>8</v>
      </c>
      <c r="D39" s="39">
        <f>D16+D29+D38</f>
        <v>900</v>
      </c>
      <c r="E39" s="39">
        <f>E16+E29+E38</f>
        <v>375</v>
      </c>
      <c r="F39" s="39">
        <f>F16+F29+F38</f>
        <v>150</v>
      </c>
      <c r="G39" s="39">
        <f>G16+G29+G38</f>
        <v>375</v>
      </c>
      <c r="H39" s="39">
        <f>H38+H29+H16</f>
        <v>0</v>
      </c>
      <c r="I39" s="38"/>
      <c r="J39" s="38"/>
    </row>
    <row r="40" spans="1:10" s="28" customFormat="1" ht="13.5" x14ac:dyDescent="0.2">
      <c r="A40" s="36" t="s">
        <v>19</v>
      </c>
      <c r="B40" s="35"/>
      <c r="C40" s="34"/>
      <c r="D40" s="33"/>
      <c r="E40" s="32">
        <f>(E39/D39)*100</f>
        <v>41.666666666666671</v>
      </c>
      <c r="F40" s="32">
        <f>(F39/D39)*100</f>
        <v>16.666666666666664</v>
      </c>
      <c r="G40" s="32">
        <f>(G39/D39)*100</f>
        <v>41.666666666666671</v>
      </c>
      <c r="H40" s="32">
        <f>(H39/D39)*100</f>
        <v>0</v>
      </c>
      <c r="I40" s="31"/>
      <c r="J40" s="31"/>
    </row>
    <row r="41" spans="1:10" s="28" customFormat="1" ht="13.5" x14ac:dyDescent="0.25">
      <c r="A41" s="30"/>
      <c r="B41" s="26"/>
      <c r="C41" s="25"/>
      <c r="D41" s="25"/>
      <c r="E41" s="25"/>
      <c r="F41" s="24"/>
      <c r="G41" s="23"/>
      <c r="H41" s="22"/>
      <c r="I41" s="29"/>
      <c r="J41" s="29"/>
    </row>
    <row r="42" spans="1:10" ht="13.5" x14ac:dyDescent="0.25">
      <c r="A42" s="27"/>
      <c r="B42" s="26"/>
      <c r="C42" s="25"/>
      <c r="D42" s="25"/>
      <c r="E42" s="25"/>
      <c r="F42" s="24"/>
      <c r="G42" s="23"/>
      <c r="H42" s="22"/>
      <c r="I42" s="21"/>
      <c r="J42" s="21"/>
    </row>
    <row r="43" spans="1:10" ht="42.6" customHeight="1" x14ac:dyDescent="0.2">
      <c r="A43" s="20" t="s">
        <v>18</v>
      </c>
      <c r="B43" s="20"/>
      <c r="C43" s="20"/>
      <c r="D43" s="20"/>
      <c r="E43" s="20"/>
      <c r="F43" s="20"/>
      <c r="G43" s="20"/>
      <c r="H43" s="20"/>
      <c r="I43" s="20"/>
      <c r="J43" s="20"/>
    </row>
    <row r="44" spans="1:10" x14ac:dyDescent="0.2">
      <c r="A44" s="19" t="s">
        <v>17</v>
      </c>
      <c r="B44" s="19"/>
      <c r="C44" s="19"/>
      <c r="D44" s="19"/>
      <c r="E44" s="19"/>
      <c r="F44" s="19"/>
      <c r="G44" s="19"/>
      <c r="H44" s="19"/>
      <c r="I44" s="19"/>
      <c r="J44" s="19"/>
    </row>
    <row r="45" spans="1:10" x14ac:dyDescent="0.2">
      <c r="A45" s="18"/>
      <c r="J45" s="6"/>
    </row>
    <row r="46" spans="1:10" ht="87.75" x14ac:dyDescent="0.2">
      <c r="A46" s="17" t="s">
        <v>16</v>
      </c>
      <c r="B46" s="16" t="s">
        <v>15</v>
      </c>
      <c r="C46" s="14" t="s">
        <v>14</v>
      </c>
      <c r="D46" s="14" t="s">
        <v>13</v>
      </c>
      <c r="E46" s="13" t="s">
        <v>12</v>
      </c>
      <c r="F46" s="15" t="s">
        <v>11</v>
      </c>
      <c r="G46" s="15" t="s">
        <v>10</v>
      </c>
      <c r="H46" s="14" t="s">
        <v>9</v>
      </c>
      <c r="I46" s="13" t="s">
        <v>8</v>
      </c>
      <c r="J46" s="13" t="s">
        <v>7</v>
      </c>
    </row>
    <row r="47" spans="1:10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x14ac:dyDescent="0.2">
      <c r="A48" s="11"/>
      <c r="B48" s="10"/>
      <c r="C48" s="9"/>
      <c r="D48" s="7"/>
      <c r="E48" s="7"/>
      <c r="F48" s="7"/>
      <c r="G48" s="8"/>
      <c r="H48" s="7"/>
      <c r="I48" s="7"/>
      <c r="J48" s="7"/>
    </row>
    <row r="49" spans="1:10" x14ac:dyDescent="0.2">
      <c r="A49" s="11"/>
      <c r="B49" s="10"/>
      <c r="C49" s="9"/>
      <c r="D49" s="7"/>
      <c r="E49" s="7"/>
      <c r="F49" s="7"/>
      <c r="G49" s="8"/>
      <c r="H49" s="7"/>
      <c r="I49" s="7"/>
      <c r="J49" s="7"/>
    </row>
    <row r="50" spans="1:10" x14ac:dyDescent="0.2">
      <c r="A50" s="12" t="s">
        <v>6</v>
      </c>
      <c r="B50" s="12"/>
      <c r="C50" s="12"/>
      <c r="D50" s="12"/>
      <c r="E50" s="12"/>
      <c r="F50" s="12"/>
      <c r="G50" s="12"/>
      <c r="H50" s="12"/>
      <c r="I50" s="12"/>
      <c r="J50" s="12"/>
    </row>
    <row r="51" spans="1:10" x14ac:dyDescent="0.2">
      <c r="A51" s="11" t="s">
        <v>5</v>
      </c>
      <c r="B51" s="10">
        <v>2</v>
      </c>
      <c r="C51" s="9" t="s">
        <v>0</v>
      </c>
      <c r="D51" s="7">
        <f>SUM(E51:H51)</f>
        <v>30</v>
      </c>
      <c r="E51" s="7">
        <v>15</v>
      </c>
      <c r="F51" s="7">
        <v>5</v>
      </c>
      <c r="G51" s="8">
        <v>10</v>
      </c>
      <c r="H51" s="7"/>
      <c r="I51" s="7">
        <f>ROUNDUP(E51/15,0)</f>
        <v>1</v>
      </c>
      <c r="J51" s="7">
        <f>ROUNDUP((F51+G51+H51)/15,0)</f>
        <v>1</v>
      </c>
    </row>
    <row r="52" spans="1:10" x14ac:dyDescent="0.2">
      <c r="A52" s="11" t="s">
        <v>4</v>
      </c>
      <c r="B52" s="10">
        <v>2</v>
      </c>
      <c r="C52" s="9" t="s">
        <v>0</v>
      </c>
      <c r="D52" s="7">
        <f>SUM(E52:H52)</f>
        <v>30</v>
      </c>
      <c r="E52" s="7">
        <v>15</v>
      </c>
      <c r="F52" s="7">
        <v>5</v>
      </c>
      <c r="G52" s="8">
        <v>10</v>
      </c>
      <c r="H52" s="7"/>
      <c r="I52" s="7">
        <f>ROUNDUP(E52/15,0)</f>
        <v>1</v>
      </c>
      <c r="J52" s="7">
        <f>ROUNDUP((F52+G52+H52)/15,0)</f>
        <v>1</v>
      </c>
    </row>
    <row r="53" spans="1:10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x14ac:dyDescent="0.2">
      <c r="A54" s="11"/>
      <c r="B54" s="10"/>
      <c r="C54" s="9"/>
      <c r="D54" s="7"/>
      <c r="E54" s="7"/>
      <c r="F54" s="7"/>
      <c r="G54" s="8"/>
      <c r="H54" s="7"/>
      <c r="I54" s="7"/>
      <c r="J54" s="7"/>
    </row>
    <row r="55" spans="1:10" x14ac:dyDescent="0.2">
      <c r="A55" s="11"/>
      <c r="B55" s="10"/>
      <c r="C55" s="9"/>
      <c r="D55" s="7"/>
      <c r="E55" s="7"/>
      <c r="F55" s="7"/>
      <c r="G55" s="8"/>
      <c r="H55" s="7"/>
      <c r="I55" s="7"/>
      <c r="J55" s="7"/>
    </row>
    <row r="56" spans="1:10" x14ac:dyDescent="0.2">
      <c r="A56" s="12" t="s">
        <v>3</v>
      </c>
      <c r="B56" s="12"/>
      <c r="C56" s="12"/>
      <c r="D56" s="12"/>
      <c r="E56" s="12"/>
      <c r="F56" s="12"/>
      <c r="G56" s="12"/>
      <c r="H56" s="12"/>
      <c r="I56" s="12"/>
      <c r="J56" s="12"/>
    </row>
    <row r="57" spans="1:10" x14ac:dyDescent="0.2">
      <c r="A57" s="11" t="s">
        <v>2</v>
      </c>
      <c r="B57" s="10">
        <v>2</v>
      </c>
      <c r="C57" s="9" t="s">
        <v>0</v>
      </c>
      <c r="D57" s="7">
        <f>SUM(E57:H57)</f>
        <v>30</v>
      </c>
      <c r="E57" s="7">
        <v>15</v>
      </c>
      <c r="F57" s="7">
        <v>5</v>
      </c>
      <c r="G57" s="8">
        <v>10</v>
      </c>
      <c r="H57" s="7"/>
      <c r="I57" s="7">
        <f>ROUNDUP(E57/15,0)</f>
        <v>1</v>
      </c>
      <c r="J57" s="7">
        <f>ROUNDUP((F57+G57+H57)/15,0)</f>
        <v>1</v>
      </c>
    </row>
    <row r="58" spans="1:10" x14ac:dyDescent="0.2">
      <c r="A58" s="11" t="s">
        <v>1</v>
      </c>
      <c r="B58" s="10">
        <v>2</v>
      </c>
      <c r="C58" s="9" t="s">
        <v>0</v>
      </c>
      <c r="D58" s="7">
        <f>SUM(E58:H58)</f>
        <v>30</v>
      </c>
      <c r="E58" s="7">
        <v>15</v>
      </c>
      <c r="F58" s="7">
        <v>5</v>
      </c>
      <c r="G58" s="8">
        <v>10</v>
      </c>
      <c r="H58" s="7"/>
      <c r="I58" s="7">
        <f>ROUNDUP(E58/15,0)</f>
        <v>1</v>
      </c>
      <c r="J58" s="7">
        <f>ROUNDUP((F58+G58+H58)/15,0)</f>
        <v>1</v>
      </c>
    </row>
    <row r="59" spans="1:10" x14ac:dyDescent="0.2">
      <c r="J59" s="6"/>
    </row>
    <row r="60" spans="1:10" x14ac:dyDescent="0.2">
      <c r="J60" s="6"/>
    </row>
    <row r="61" spans="1:10" x14ac:dyDescent="0.2">
      <c r="J61" s="6"/>
    </row>
    <row r="62" spans="1:10" x14ac:dyDescent="0.2">
      <c r="J62" s="6"/>
    </row>
    <row r="63" spans="1:10" x14ac:dyDescent="0.2">
      <c r="J63" s="6"/>
    </row>
    <row r="64" spans="1:10" x14ac:dyDescent="0.2">
      <c r="J64" s="6"/>
    </row>
    <row r="65" spans="10:10" x14ac:dyDescent="0.2">
      <c r="J65" s="6"/>
    </row>
    <row r="66" spans="10:10" x14ac:dyDescent="0.2">
      <c r="J66" s="6"/>
    </row>
    <row r="67" spans="10:10" x14ac:dyDescent="0.2">
      <c r="J67" s="6"/>
    </row>
    <row r="68" spans="10:10" x14ac:dyDescent="0.2">
      <c r="J68" s="6"/>
    </row>
    <row r="69" spans="10:10" x14ac:dyDescent="0.2">
      <c r="J69" s="6"/>
    </row>
    <row r="70" spans="10:10" x14ac:dyDescent="0.2">
      <c r="J70" s="6"/>
    </row>
    <row r="71" spans="10:10" x14ac:dyDescent="0.2">
      <c r="J71" s="6"/>
    </row>
    <row r="72" spans="10:10" x14ac:dyDescent="0.2">
      <c r="J72" s="6"/>
    </row>
    <row r="73" spans="10:10" x14ac:dyDescent="0.2">
      <c r="J73" s="6"/>
    </row>
    <row r="74" spans="10:10" x14ac:dyDescent="0.2">
      <c r="J74" s="6"/>
    </row>
    <row r="75" spans="10:10" x14ac:dyDescent="0.2">
      <c r="J75" s="6"/>
    </row>
    <row r="76" spans="10:10" x14ac:dyDescent="0.2">
      <c r="J76" s="6"/>
    </row>
    <row r="77" spans="10:10" x14ac:dyDescent="0.2">
      <c r="J77" s="6"/>
    </row>
    <row r="78" spans="10:10" x14ac:dyDescent="0.2">
      <c r="J78" s="6"/>
    </row>
    <row r="79" spans="10:10" x14ac:dyDescent="0.2">
      <c r="J79" s="6"/>
    </row>
    <row r="80" spans="10:10" x14ac:dyDescent="0.2">
      <c r="J80" s="6"/>
    </row>
    <row r="81" spans="10:10" x14ac:dyDescent="0.2">
      <c r="J81" s="6"/>
    </row>
    <row r="82" spans="10:10" x14ac:dyDescent="0.2">
      <c r="J82" s="6"/>
    </row>
    <row r="83" spans="10:10" x14ac:dyDescent="0.2">
      <c r="J83" s="6"/>
    </row>
    <row r="84" spans="10:10" x14ac:dyDescent="0.2">
      <c r="J84" s="6"/>
    </row>
    <row r="85" spans="10:10" x14ac:dyDescent="0.2">
      <c r="J85" s="6"/>
    </row>
    <row r="86" spans="10:10" x14ac:dyDescent="0.2">
      <c r="J86" s="6"/>
    </row>
    <row r="87" spans="10:10" x14ac:dyDescent="0.2">
      <c r="J87" s="6"/>
    </row>
    <row r="88" spans="10:10" x14ac:dyDescent="0.2">
      <c r="J88" s="6"/>
    </row>
    <row r="89" spans="10:10" x14ac:dyDescent="0.2">
      <c r="J89" s="6"/>
    </row>
    <row r="90" spans="10:10" x14ac:dyDescent="0.2">
      <c r="J90" s="6"/>
    </row>
    <row r="91" spans="10:10" x14ac:dyDescent="0.2">
      <c r="J91" s="6"/>
    </row>
  </sheetData>
  <sheetProtection selectLockedCells="1" selectUnlockedCells="1"/>
  <mergeCells count="10">
    <mergeCell ref="A53:J53"/>
    <mergeCell ref="A56:J56"/>
    <mergeCell ref="A43:J43"/>
    <mergeCell ref="A44:J44"/>
    <mergeCell ref="A1:J1"/>
    <mergeCell ref="A2:J2"/>
    <mergeCell ref="A5:J5"/>
    <mergeCell ref="I41:J41"/>
    <mergeCell ref="A47:J47"/>
    <mergeCell ref="A50:J50"/>
  </mergeCells>
  <pageMargins left="0.70866141732283472" right="0.70866141732283472" top="0.74803149606299213" bottom="0.74803149606299213" header="0.31496062992125984" footer="0.31496062992125984"/>
  <pageSetup paperSize="9" scale="91" firstPageNumber="0" fitToHeight="0" orientation="portrait" horizontalDpi="300" verticalDpi="300" r:id="rId1"/>
  <headerFooter alignWithMargins="0"/>
  <rowBreaks count="1" manualBreakCount="1">
    <brk id="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ST_TS_semestr I-III</vt:lpstr>
      <vt:lpstr>'ST_TS_semestr I-III'!Obszar_wydruku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P175</dc:creator>
  <cp:lastModifiedBy>P175</cp:lastModifiedBy>
  <dcterms:created xsi:type="dcterms:W3CDTF">2019-05-23T08:02:49Z</dcterms:created>
  <dcterms:modified xsi:type="dcterms:W3CDTF">2019-05-23T08:03:07Z</dcterms:modified>
</cp:coreProperties>
</file>